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DS Research\Pilots - Centers\Pilots 2018\Budget Templates\"/>
    </mc:Choice>
  </mc:AlternateContent>
  <bookViews>
    <workbookView xWindow="0" yWindow="0" windowWidth="19200" windowHeight="10995" activeTab="1"/>
  </bookViews>
  <sheets>
    <sheet name="Prime" sheetId="1" r:id="rId1"/>
    <sheet name="CHOA Consortium" sheetId="2" r:id="rId2"/>
    <sheet name="Emory Consortium" sheetId="3" r:id="rId3"/>
    <sheet name="Consortium #3" sheetId="4" r:id="rId4"/>
  </sheets>
  <definedNames>
    <definedName name="_xlnm._FilterDatabase" localSheetId="0" hidden="1">Prime!$A$8:$I$15</definedName>
  </definedNames>
  <calcPr calcId="152511"/>
</workbook>
</file>

<file path=xl/calcChain.xml><?xml version="1.0" encoding="utf-8"?>
<calcChain xmlns="http://schemas.openxmlformats.org/spreadsheetml/2006/main">
  <c r="F14" i="2" l="1"/>
  <c r="F13" i="2"/>
  <c r="F12" i="2"/>
  <c r="F11" i="2"/>
  <c r="G11" i="2"/>
  <c r="H14" i="1" l="1"/>
  <c r="G14" i="1"/>
  <c r="F14" i="1"/>
  <c r="I14" i="2" l="1"/>
  <c r="G14" i="2"/>
  <c r="J14" i="2" s="1"/>
  <c r="K14" i="2" s="1"/>
  <c r="D14" i="2"/>
  <c r="I13" i="2"/>
  <c r="G13" i="2"/>
  <c r="J13" i="2" s="1"/>
  <c r="D13" i="2"/>
  <c r="I12" i="2"/>
  <c r="G12" i="2"/>
  <c r="J12" i="2" s="1"/>
  <c r="D12" i="2"/>
  <c r="I11" i="2"/>
  <c r="J11" i="2"/>
  <c r="K11" i="2" s="1"/>
  <c r="D11" i="2"/>
  <c r="J14" i="3"/>
  <c r="I14" i="3"/>
  <c r="K14" i="3" s="1"/>
  <c r="G14" i="3"/>
  <c r="F14" i="3"/>
  <c r="H14" i="3" s="1"/>
  <c r="D14" i="3"/>
  <c r="J13" i="3"/>
  <c r="I13" i="3"/>
  <c r="K13" i="3" s="1"/>
  <c r="L13" i="3" s="1"/>
  <c r="G13" i="3"/>
  <c r="F13" i="3"/>
  <c r="H13" i="3" s="1"/>
  <c r="D13" i="3"/>
  <c r="J12" i="3"/>
  <c r="I12" i="3"/>
  <c r="K12" i="3" s="1"/>
  <c r="L12" i="3" s="1"/>
  <c r="G12" i="3"/>
  <c r="F12" i="3"/>
  <c r="H12" i="3" s="1"/>
  <c r="D12" i="3"/>
  <c r="J11" i="3"/>
  <c r="I11" i="3"/>
  <c r="K11" i="3" s="1"/>
  <c r="G11" i="3"/>
  <c r="F11" i="3"/>
  <c r="H11" i="3" s="1"/>
  <c r="D11" i="3"/>
  <c r="K13" i="2" l="1"/>
  <c r="K12" i="2"/>
  <c r="H11" i="2"/>
  <c r="H12" i="2"/>
  <c r="L12" i="2" s="1"/>
  <c r="H13" i="2"/>
  <c r="L13" i="2" s="1"/>
  <c r="H14" i="2"/>
  <c r="L14" i="2" s="1"/>
  <c r="L14" i="3"/>
  <c r="L11" i="3"/>
  <c r="I30" i="1"/>
  <c r="I25" i="1"/>
  <c r="L25" i="3"/>
  <c r="D14" i="1"/>
  <c r="H15" i="1" s="1"/>
  <c r="F12" i="1"/>
  <c r="G12" i="1" s="1"/>
  <c r="I12" i="1" s="1"/>
  <c r="D12" i="1"/>
  <c r="F13" i="1"/>
  <c r="G13" i="1" s="1"/>
  <c r="I13" i="1" s="1"/>
  <c r="D13" i="1"/>
  <c r="D11" i="1"/>
  <c r="F11" i="1"/>
  <c r="G11" i="1" s="1"/>
  <c r="G15" i="1" s="1"/>
  <c r="H15" i="3"/>
  <c r="G11" i="4"/>
  <c r="J11" i="4"/>
  <c r="F11" i="4"/>
  <c r="I11" i="4"/>
  <c r="K11" i="4"/>
  <c r="L25" i="4"/>
  <c r="G14" i="4"/>
  <c r="J14" i="4"/>
  <c r="F14" i="4"/>
  <c r="H14" i="4"/>
  <c r="D14" i="4"/>
  <c r="G13" i="4"/>
  <c r="J13" i="4"/>
  <c r="F13" i="4"/>
  <c r="I13" i="4"/>
  <c r="K13" i="4"/>
  <c r="D13" i="4"/>
  <c r="I12" i="4"/>
  <c r="G12" i="4"/>
  <c r="J12" i="4"/>
  <c r="F12" i="4"/>
  <c r="D12" i="4"/>
  <c r="D11" i="4"/>
  <c r="L25" i="2"/>
  <c r="I14" i="4"/>
  <c r="K12" i="4"/>
  <c r="L12" i="4"/>
  <c r="H12" i="4"/>
  <c r="H11" i="4"/>
  <c r="H13" i="4"/>
  <c r="L13" i="4"/>
  <c r="K14" i="4"/>
  <c r="L14" i="4"/>
  <c r="L11" i="4"/>
  <c r="K15" i="4"/>
  <c r="L15" i="4"/>
  <c r="L28" i="4"/>
  <c r="L29" i="4"/>
  <c r="L30" i="4"/>
  <c r="H15" i="4"/>
  <c r="K15" i="2" l="1"/>
  <c r="L11" i="2"/>
  <c r="L15" i="2" s="1"/>
  <c r="L28" i="2" s="1"/>
  <c r="L29" i="2" s="1"/>
  <c r="L30" i="2" s="1"/>
  <c r="I28" i="1" s="1"/>
  <c r="H15" i="2"/>
  <c r="F15" i="1"/>
  <c r="I14" i="1"/>
  <c r="I11" i="1"/>
  <c r="L15" i="3"/>
  <c r="L28" i="3" s="1"/>
  <c r="K15" i="3"/>
  <c r="I15" i="1" l="1"/>
  <c r="L29" i="3"/>
  <c r="L30" i="3"/>
  <c r="I29" i="1" s="1"/>
  <c r="I31" i="1" s="1"/>
  <c r="I34" i="1" s="1"/>
  <c r="I35" i="1" s="1"/>
  <c r="I36" i="1" l="1"/>
</calcChain>
</file>

<file path=xl/sharedStrings.xml><?xml version="1.0" encoding="utf-8"?>
<sst xmlns="http://schemas.openxmlformats.org/spreadsheetml/2006/main" count="144" uniqueCount="45">
  <si>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</si>
  <si>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</si>
  <si>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</si>
  <si>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</si>
  <si>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</si>
  <si>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</si>
  <si>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</si>
  <si>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</si>
  <si>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</si>
  <si>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</si>
  <si>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</si>
  <si>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</si>
  <si>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Budget Template</t>
  </si>
  <si>
    <t xml:space="preserve">Title: </t>
  </si>
  <si>
    <t xml:space="preserve">PI: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</si>
  <si>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</si>
  <si>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</si>
  <si>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</si>
  <si>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</si>
  <si>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</si>
  <si>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</si>
  <si>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</si>
  <si>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</si>
  <si>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Direct Costs</t>
  </si>
  <si>
    <t>Total F&amp;A</t>
  </si>
  <si>
    <t>Total Costs</t>
  </si>
  <si>
    <t xml:space="preserve">Consortium PI: </t>
  </si>
  <si>
    <t xml:space="preserve">   CHOA Consortium</t>
  </si>
  <si>
    <t xml:space="preserve">   Consortium #3</t>
  </si>
  <si>
    <t xml:space="preserve">   Emory Consortium</t>
  </si>
  <si>
    <t>Tuition</t>
  </si>
  <si>
    <t>Only for GRA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</si>
  <si>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</si>
  <si>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Consortium #3</t>
  </si>
  <si>
    <t>Budget Template - Emory Consortium</t>
  </si>
  <si>
    <t>Budget Template - CHOA Consortium</t>
  </si>
  <si>
    <t>Budget Prepared By:</t>
  </si>
  <si>
    <t>GRA (fringe 6.5% on salary, tuition $1,526/month)</t>
  </si>
  <si>
    <t>6.5% for GRA</t>
  </si>
  <si>
    <t>07/1/2018 - 06/30/2019</t>
  </si>
  <si>
    <t>2018 Pediatric Research Alliance Pilots</t>
  </si>
  <si>
    <t>07/01/18 - 02/28/19</t>
  </si>
  <si>
    <t>03/01/19 - 06/30/19</t>
  </si>
  <si>
    <t>07/01/18 - 08/31/18</t>
  </si>
  <si>
    <t>09/01/18 - 06/30/19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</si>
</sst>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41" fontId="6" fillId="0" borderId="0" xfId="0" applyNumberFormat="1" applyFont="1" applyAlignment="1">
      <alignment horizontal="center" wrapText="1"/>
    </xf>
    <xf numFmtId="41" fontId="3" fillId="0" borderId="0" xfId="0" applyNumberFormat="1" applyFont="1" applyAlignment="1"/>
    <xf numFmtId="41" fontId="3" fillId="0" borderId="0" xfId="0" applyNumberFormat="1" applyFont="1"/>
    <xf numFmtId="41" fontId="5" fillId="0" borderId="0" xfId="0" applyNumberFormat="1" applyFont="1"/>
    <xf numFmtId="41" fontId="7" fillId="0" borderId="0" xfId="0" applyNumberFormat="1" applyFont="1" applyAlignment="1">
      <alignment horizontal="center" wrapText="1"/>
    </xf>
    <xf numFmtId="41" fontId="9" fillId="0" borderId="0" xfId="0" applyNumberFormat="1" applyFont="1"/>
    <xf numFmtId="9" fontId="9" fillId="0" borderId="0" xfId="0" applyNumberFormat="1" applyFont="1"/>
    <xf numFmtId="10" fontId="3" fillId="0" borderId="0" xfId="0" applyNumberFormat="1" applyFont="1"/>
    <xf numFmtId="42" fontId="3" fillId="0" borderId="0" xfId="0" applyNumberFormat="1" applyFont="1"/>
    <xf numFmtId="41" fontId="6" fillId="0" borderId="0" xfId="0" applyNumberFormat="1" applyFont="1"/>
    <xf numFmtId="42" fontId="10" fillId="0" borderId="0" xfId="0" applyNumberFormat="1" applyFont="1"/>
    <xf numFmtId="42" fontId="5" fillId="0" borderId="0" xfId="0" applyNumberFormat="1" applyFont="1"/>
    <xf numFmtId="41" fontId="10" fillId="0" borderId="0" xfId="0" applyNumberFormat="1" applyFont="1"/>
    <xf numFmtId="9" fontId="7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3" fillId="0" borderId="0" xfId="1" applyNumberFormat="1" applyFont="1"/>
    <xf numFmtId="42" fontId="3" fillId="0" borderId="0" xfId="1" applyNumberFormat="1" applyFont="1"/>
    <xf numFmtId="42" fontId="10" fillId="0" borderId="0" xfId="1" applyNumberFormat="1" applyFont="1"/>
    <xf numFmtId="42" fontId="5" fillId="0" borderId="0" xfId="1" applyNumberFormat="1" applyFont="1"/>
    <xf numFmtId="41" fontId="3" fillId="0" borderId="0" xfId="0" applyNumberFormat="1" applyFont="1" applyFill="1"/>
    <xf numFmtId="41" fontId="5" fillId="0" borderId="0" xfId="0" applyNumberFormat="1" applyFont="1" applyAlignment="1"/>
    <xf numFmtId="10" fontId="7" fillId="2" borderId="0" xfId="0" applyNumberFormat="1" applyFont="1" applyFill="1" applyAlignment="1">
      <alignment horizontal="center" wrapText="1"/>
    </xf>
    <xf numFmtId="10" fontId="7" fillId="2" borderId="0" xfId="0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10" fontId="2" fillId="0" borderId="0" xfId="0" applyNumberFormat="1" applyFont="1"/>
    <xf numFmtId="43" fontId="2" fillId="0" borderId="0" xfId="0" applyNumberFormat="1" applyFont="1"/>
    <xf numFmtId="42" fontId="2" fillId="0" borderId="0" xfId="1" applyNumberFormat="1" applyFont="1"/>
    <xf numFmtId="41" fontId="2" fillId="0" borderId="0" xfId="0" applyNumberFormat="1" applyFont="1"/>
    <xf numFmtId="0" fontId="3" fillId="2" borderId="0" xfId="0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7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C29" sqref="C29"/>
    </sheetView>
  </sheetViews>
  <sheetFormatPr defaultRowHeight="12.75" x14ac:dyDescent="0.2"/>
  <cols>
    <col min="1" max="1" width="21.42578125" style="3" customWidth="1"/>
    <col min="2" max="2" width="21.7109375" style="3" bestFit="1" customWidth="1"/>
    <col min="3" max="3" width="10.140625" style="3" customWidth="1"/>
    <col min="4" max="4" width="8.7109375" style="3" bestFit="1" customWidth="1"/>
    <col min="5" max="5" width="12.28515625" style="3" bestFit="1" customWidth="1"/>
    <col min="6" max="7" width="9.7109375" style="3" bestFit="1" customWidth="1"/>
    <col min="8" max="8" width="9.28515625" style="3" bestFit="1" customWidth="1"/>
    <col min="9" max="9" width="9.5703125" style="3" bestFit="1" customWidth="1"/>
    <col min="10" max="10" width="37.28515625" style="3" bestFit="1" customWidth="1"/>
    <col min="11" max="16384" width="9.140625" style="3"/>
  </cols>
  <sheetData>
    <row r="1" spans="1:9" x14ac:dyDescent="0.2">
      <c r="A1" s="22" t="s">
        <v>40</v>
      </c>
      <c r="B1" s="2"/>
      <c r="C1" s="2"/>
    </row>
    <row r="2" spans="1:9" x14ac:dyDescent="0.2">
      <c r="A2" s="4" t="s">
        <v>12</v>
      </c>
    </row>
    <row r="4" spans="1:9" x14ac:dyDescent="0.2">
      <c r="A4" s="4" t="s">
        <v>13</v>
      </c>
    </row>
    <row r="5" spans="1:9" x14ac:dyDescent="0.2">
      <c r="A5" s="4" t="s">
        <v>14</v>
      </c>
    </row>
    <row r="6" spans="1:9" x14ac:dyDescent="0.2">
      <c r="A6" s="4" t="s">
        <v>36</v>
      </c>
    </row>
    <row r="8" spans="1:9" ht="25.5" x14ac:dyDescent="0.2">
      <c r="A8" s="32" t="s">
        <v>39</v>
      </c>
      <c r="B8" s="32"/>
      <c r="G8" s="23" t="s">
        <v>38</v>
      </c>
      <c r="H8" s="23" t="s">
        <v>31</v>
      </c>
    </row>
    <row r="9" spans="1:9" x14ac:dyDescent="0.2">
      <c r="E9" s="1"/>
      <c r="F9" s="5"/>
      <c r="G9" s="24">
        <v>0.29799999999999999</v>
      </c>
      <c r="H9" s="25">
        <v>1526</v>
      </c>
    </row>
    <row r="10" spans="1:9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7</v>
      </c>
      <c r="H10" s="6" t="s">
        <v>30</v>
      </c>
      <c r="I10" s="6" t="s">
        <v>9</v>
      </c>
    </row>
    <row r="11" spans="1:9" x14ac:dyDescent="0.2">
      <c r="B11" s="3" t="s">
        <v>11</v>
      </c>
      <c r="C11" s="8"/>
      <c r="D11" s="16">
        <f>C11*12</f>
        <v>0</v>
      </c>
      <c r="E11" s="17"/>
      <c r="F11" s="18">
        <f>E11*C11</f>
        <v>0</v>
      </c>
      <c r="G11" s="18">
        <f>F11*$G$9</f>
        <v>0</v>
      </c>
      <c r="H11" s="18"/>
      <c r="I11" s="18">
        <f>ROUND(F11+G11+H11,0)</f>
        <v>0</v>
      </c>
    </row>
    <row r="12" spans="1:9" x14ac:dyDescent="0.2">
      <c r="C12" s="8"/>
      <c r="D12" s="16">
        <f>C12*12</f>
        <v>0</v>
      </c>
      <c r="E12" s="17"/>
      <c r="F12" s="18">
        <f>E12*C12</f>
        <v>0</v>
      </c>
      <c r="G12" s="18">
        <f>F12*$G$9</f>
        <v>0</v>
      </c>
      <c r="H12" s="18"/>
      <c r="I12" s="18">
        <f t="shared" ref="I12:I13" si="0">ROUND(F12+G12+H12,0)</f>
        <v>0</v>
      </c>
    </row>
    <row r="13" spans="1:9" x14ac:dyDescent="0.2">
      <c r="C13" s="8"/>
      <c r="D13" s="16">
        <f>C13*12</f>
        <v>0</v>
      </c>
      <c r="E13" s="17"/>
      <c r="F13" s="18">
        <f>E13*C13</f>
        <v>0</v>
      </c>
      <c r="G13" s="18">
        <f>F13*$G$9</f>
        <v>0</v>
      </c>
      <c r="H13" s="18"/>
      <c r="I13" s="18">
        <f t="shared" si="0"/>
        <v>0</v>
      </c>
    </row>
    <row r="14" spans="1:9" ht="40.5" x14ac:dyDescent="0.35">
      <c r="B14" s="31" t="s">
        <v>37</v>
      </c>
      <c r="C14" s="8"/>
      <c r="D14" s="16">
        <f t="shared" ref="D14" si="1">C14*12</f>
        <v>0</v>
      </c>
      <c r="E14" s="17"/>
      <c r="F14" s="19">
        <f>E14*C14</f>
        <v>0</v>
      </c>
      <c r="G14" s="19">
        <f>F14*6.5%</f>
        <v>0</v>
      </c>
      <c r="H14" s="19">
        <f>$H$9*D14</f>
        <v>0</v>
      </c>
      <c r="I14" s="19">
        <f>ROUND(F14+G14+H14,0)</f>
        <v>0</v>
      </c>
    </row>
    <row r="15" spans="1:9" x14ac:dyDescent="0.2">
      <c r="A15" s="4" t="s">
        <v>10</v>
      </c>
      <c r="F15" s="20">
        <f>SUM(F11:F14)</f>
        <v>0</v>
      </c>
      <c r="G15" s="20">
        <f>SUM(G11:G14)</f>
        <v>0</v>
      </c>
      <c r="H15" s="20">
        <f>SUM(H11:H14)</f>
        <v>0</v>
      </c>
      <c r="I15" s="20">
        <f>SUM(I11:I14)</f>
        <v>0</v>
      </c>
    </row>
    <row r="18" spans="1:9" ht="15" x14ac:dyDescent="0.35">
      <c r="A18" s="6" t="s">
        <v>15</v>
      </c>
    </row>
    <row r="19" spans="1:9" x14ac:dyDescent="0.2">
      <c r="A19" s="2" t="s">
        <v>16</v>
      </c>
      <c r="B19" s="2"/>
      <c r="I19" s="9"/>
    </row>
    <row r="20" spans="1:9" x14ac:dyDescent="0.2">
      <c r="A20" s="2" t="s">
        <v>17</v>
      </c>
      <c r="B20" s="2"/>
      <c r="I20" s="9"/>
    </row>
    <row r="21" spans="1:9" x14ac:dyDescent="0.2">
      <c r="A21" s="2" t="s">
        <v>18</v>
      </c>
      <c r="B21" s="2"/>
      <c r="I21" s="9"/>
    </row>
    <row r="22" spans="1:9" x14ac:dyDescent="0.2">
      <c r="A22" s="33" t="s">
        <v>19</v>
      </c>
      <c r="B22" s="33"/>
      <c r="I22" s="9"/>
    </row>
    <row r="23" spans="1:9" x14ac:dyDescent="0.2">
      <c r="A23" s="33" t="s">
        <v>20</v>
      </c>
      <c r="B23" s="33"/>
      <c r="I23" s="9"/>
    </row>
    <row r="24" spans="1:9" ht="15" x14ac:dyDescent="0.35">
      <c r="A24" s="2" t="s">
        <v>21</v>
      </c>
      <c r="B24" s="2"/>
      <c r="I24" s="11"/>
    </row>
    <row r="25" spans="1:9" x14ac:dyDescent="0.2">
      <c r="A25" s="4" t="s">
        <v>10</v>
      </c>
      <c r="I25" s="12">
        <f>ROUND(SUM(I19:I24),0)</f>
        <v>0</v>
      </c>
    </row>
    <row r="26" spans="1:9" x14ac:dyDescent="0.2">
      <c r="I26" s="9"/>
    </row>
    <row r="27" spans="1:9" ht="15" x14ac:dyDescent="0.35">
      <c r="A27" s="6" t="s">
        <v>22</v>
      </c>
      <c r="I27" s="9"/>
    </row>
    <row r="28" spans="1:9" x14ac:dyDescent="0.2">
      <c r="A28" s="3" t="s">
        <v>27</v>
      </c>
      <c r="I28" s="9">
        <f>'CHOA Consortium'!L30</f>
        <v>0</v>
      </c>
    </row>
    <row r="29" spans="1:9" x14ac:dyDescent="0.2">
      <c r="A29" s="3" t="s">
        <v>29</v>
      </c>
      <c r="I29" s="9">
        <f>'Emory Consortium'!L30</f>
        <v>0</v>
      </c>
    </row>
    <row r="30" spans="1:9" ht="15" x14ac:dyDescent="0.35">
      <c r="A30" s="3" t="s">
        <v>28</v>
      </c>
      <c r="I30" s="11">
        <f>'Consortium #3'!L30</f>
        <v>0</v>
      </c>
    </row>
    <row r="31" spans="1:9" x14ac:dyDescent="0.2">
      <c r="A31" s="4" t="s">
        <v>10</v>
      </c>
      <c r="I31" s="12">
        <f>ROUND(SUM(I28:I30),0)</f>
        <v>0</v>
      </c>
    </row>
    <row r="32" spans="1:9" x14ac:dyDescent="0.2">
      <c r="I32" s="9"/>
    </row>
    <row r="33" spans="1:9" x14ac:dyDescent="0.2">
      <c r="I33" s="9"/>
    </row>
    <row r="34" spans="1:9" x14ac:dyDescent="0.2">
      <c r="A34" s="3" t="s">
        <v>23</v>
      </c>
      <c r="I34" s="9">
        <f>I31+I25+I15</f>
        <v>0</v>
      </c>
    </row>
    <row r="35" spans="1:9" ht="15" x14ac:dyDescent="0.35">
      <c r="A35" s="13" t="s">
        <v>24</v>
      </c>
      <c r="B35" s="14">
        <v>0</v>
      </c>
      <c r="I35" s="11">
        <f>I34*B35</f>
        <v>0</v>
      </c>
    </row>
    <row r="36" spans="1:9" x14ac:dyDescent="0.2">
      <c r="A36" s="4" t="s">
        <v>25</v>
      </c>
      <c r="I36" s="12">
        <f>ROUND(SUM(I34:I35),0)</f>
        <v>0</v>
      </c>
    </row>
  </sheetData>
  <mergeCells count="3">
    <mergeCell ref="A8:B8"/>
    <mergeCell ref="A23:B23"/>
    <mergeCell ref="A22:B22"/>
  </mergeCells>
  <pageMargins left="0.25" right="0.25" top="0.5" bottom="0.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F9" sqref="F9:J9"/>
    </sheetView>
  </sheetViews>
  <sheetFormatPr defaultRowHeight="12.75" x14ac:dyDescent="0.2"/>
  <cols>
    <col min="1" max="1" width="21.28515625" style="15" customWidth="1"/>
    <col min="2" max="2" width="21.5703125" style="15" bestFit="1" customWidth="1"/>
    <col min="3" max="3" width="9.42578125" style="15" bestFit="1" customWidth="1"/>
    <col min="4" max="4" width="8.5703125" style="15" bestFit="1" customWidth="1"/>
    <col min="5" max="5" width="12.28515625" style="15" bestFit="1" customWidth="1"/>
    <col min="6" max="7" width="9" style="15" bestFit="1" customWidth="1"/>
    <col min="8" max="8" width="12.5703125" style="15" bestFit="1" customWidth="1"/>
    <col min="9" max="10" width="9" style="15" bestFit="1" customWidth="1"/>
    <col min="11" max="11" width="12.85546875" style="15" bestFit="1" customWidth="1"/>
    <col min="12" max="12" width="6.85546875" style="15" bestFit="1" customWidth="1"/>
    <col min="13" max="16384" width="9.140625" style="15"/>
  </cols>
  <sheetData>
    <row r="1" spans="1:12" s="3" customFormat="1" x14ac:dyDescent="0.2">
      <c r="A1" s="22" t="s">
        <v>40</v>
      </c>
      <c r="B1" s="2"/>
      <c r="C1" s="2"/>
    </row>
    <row r="2" spans="1:12" s="3" customFormat="1" x14ac:dyDescent="0.2">
      <c r="A2" s="4" t="s">
        <v>35</v>
      </c>
    </row>
    <row r="3" spans="1:12" s="3" customFormat="1" x14ac:dyDescent="0.2"/>
    <row r="4" spans="1:12" s="3" customFormat="1" x14ac:dyDescent="0.2">
      <c r="A4" s="4" t="s">
        <v>13</v>
      </c>
    </row>
    <row r="5" spans="1:12" s="3" customFormat="1" x14ac:dyDescent="0.2">
      <c r="A5" s="4" t="s">
        <v>26</v>
      </c>
    </row>
    <row r="6" spans="1:12" s="3" customFormat="1" x14ac:dyDescent="0.2">
      <c r="A6" s="4" t="s">
        <v>36</v>
      </c>
    </row>
    <row r="7" spans="1:12" s="3" customFormat="1" x14ac:dyDescent="0.2"/>
    <row r="8" spans="1:12" s="3" customFormat="1" x14ac:dyDescent="0.2">
      <c r="A8" s="32" t="s">
        <v>39</v>
      </c>
      <c r="B8" s="32"/>
      <c r="G8" s="30" t="s">
        <v>32</v>
      </c>
      <c r="I8" s="24">
        <v>0.25</v>
      </c>
      <c r="J8" s="24">
        <v>0.25</v>
      </c>
      <c r="K8" s="21"/>
    </row>
    <row r="9" spans="1:12" s="3" customFormat="1" ht="38.25" x14ac:dyDescent="0.2">
      <c r="E9" s="1"/>
      <c r="F9" s="5" t="s">
        <v>41</v>
      </c>
      <c r="G9" s="5" t="s">
        <v>42</v>
      </c>
      <c r="I9" s="5" t="s">
        <v>41</v>
      </c>
      <c r="J9" s="5" t="s">
        <v>42</v>
      </c>
    </row>
    <row r="10" spans="1:12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3" customFormat="1" x14ac:dyDescent="0.2">
      <c r="B11" s="3" t="s">
        <v>11</v>
      </c>
      <c r="C11" s="26"/>
      <c r="D11" s="29">
        <f>C11*12</f>
        <v>0</v>
      </c>
      <c r="E11" s="28"/>
      <c r="F11" s="28">
        <f>E11*C11/12*8</f>
        <v>0</v>
      </c>
      <c r="G11" s="28">
        <f>E11*C11/12*4*1.03</f>
        <v>0</v>
      </c>
      <c r="H11" s="28">
        <f>ROUND(SUM(F11:G11),0)</f>
        <v>0</v>
      </c>
      <c r="I11" s="28">
        <f>F11*$I$8</f>
        <v>0</v>
      </c>
      <c r="J11" s="28">
        <f>G11*$J$8</f>
        <v>0</v>
      </c>
      <c r="K11" s="28">
        <f>ROUND(SUM(I11:J11),0)</f>
        <v>0</v>
      </c>
      <c r="L11" s="28">
        <f>ROUND(K11+H11,0)</f>
        <v>0</v>
      </c>
    </row>
    <row r="12" spans="1:12" s="3" customFormat="1" x14ac:dyDescent="0.2">
      <c r="C12" s="26"/>
      <c r="D12" s="29">
        <f>C12*12</f>
        <v>0</v>
      </c>
      <c r="E12" s="28"/>
      <c r="F12" s="28">
        <f>E12*C12/12*8</f>
        <v>0</v>
      </c>
      <c r="G12" s="28">
        <f t="shared" ref="G12:G14" si="0">E12*C12/12*4*1.03</f>
        <v>0</v>
      </c>
      <c r="H12" s="28">
        <f>ROUND(SUM(F12:G12),0)</f>
        <v>0</v>
      </c>
      <c r="I12" s="28">
        <f>F12*$I$8</f>
        <v>0</v>
      </c>
      <c r="J12" s="28">
        <f>G12*$J$8</f>
        <v>0</v>
      </c>
      <c r="K12" s="28">
        <f>ROUND(SUM(I12:J12),0)</f>
        <v>0</v>
      </c>
      <c r="L12" s="28">
        <f>ROUND(K12+H12,0)</f>
        <v>0</v>
      </c>
    </row>
    <row r="13" spans="1:12" s="3" customFormat="1" x14ac:dyDescent="0.2">
      <c r="C13" s="26"/>
      <c r="D13" s="29">
        <f>C13*12</f>
        <v>0</v>
      </c>
      <c r="E13" s="28"/>
      <c r="F13" s="28">
        <f>E13*C13/12*8</f>
        <v>0</v>
      </c>
      <c r="G13" s="28">
        <f t="shared" si="0"/>
        <v>0</v>
      </c>
      <c r="H13" s="28">
        <f>ROUND(SUM(F13:G13),0)</f>
        <v>0</v>
      </c>
      <c r="I13" s="28">
        <f>F13*$I$8</f>
        <v>0</v>
      </c>
      <c r="J13" s="28">
        <f>G13*$J$8</f>
        <v>0</v>
      </c>
      <c r="K13" s="28">
        <f>ROUND(SUM(I13:J13),0)</f>
        <v>0</v>
      </c>
      <c r="L13" s="28">
        <f>ROUND(K13+H13,0)</f>
        <v>0</v>
      </c>
    </row>
    <row r="14" spans="1:12" s="3" customFormat="1" ht="15" x14ac:dyDescent="0.35">
      <c r="C14" s="26"/>
      <c r="D14" s="29">
        <f>C14*12</f>
        <v>0</v>
      </c>
      <c r="E14" s="28"/>
      <c r="F14" s="28">
        <f>E14*C14/12*8</f>
        <v>0</v>
      </c>
      <c r="G14" s="28">
        <f t="shared" si="0"/>
        <v>0</v>
      </c>
      <c r="H14" s="19">
        <f>ROUND(SUM(F14:G14),0)</f>
        <v>0</v>
      </c>
      <c r="I14" s="28">
        <f>F14*$I$8</f>
        <v>0</v>
      </c>
      <c r="J14" s="28">
        <f>G14*$J$8</f>
        <v>0</v>
      </c>
      <c r="K14" s="19">
        <f>ROUND(SUM(I14:J14),0)</f>
        <v>0</v>
      </c>
      <c r="L14" s="19">
        <f>ROUND(K14+H14,0)</f>
        <v>0</v>
      </c>
    </row>
    <row r="15" spans="1:12" s="3" customFormat="1" x14ac:dyDescent="0.2">
      <c r="A15" s="4" t="s">
        <v>10</v>
      </c>
      <c r="E15" s="9"/>
      <c r="F15" s="9"/>
      <c r="G15" s="9"/>
      <c r="H15" s="12">
        <f>SUM(H11:H14)</f>
        <v>0</v>
      </c>
      <c r="I15" s="9"/>
      <c r="J15" s="9"/>
      <c r="K15" s="12">
        <f>SUM(K11:K14)</f>
        <v>0</v>
      </c>
      <c r="L15" s="12">
        <f>SUM(L11:L14)</f>
        <v>0</v>
      </c>
    </row>
    <row r="16" spans="1:12" s="3" customFormat="1" x14ac:dyDescent="0.2"/>
    <row r="17" spans="1:12" s="3" customFormat="1" x14ac:dyDescent="0.2"/>
    <row r="18" spans="1:12" s="3" customFormat="1" ht="15" x14ac:dyDescent="0.35">
      <c r="A18" s="6" t="s">
        <v>15</v>
      </c>
    </row>
    <row r="19" spans="1:12" s="3" customFormat="1" x14ac:dyDescent="0.2">
      <c r="A19" s="2" t="s">
        <v>16</v>
      </c>
      <c r="B19" s="2"/>
      <c r="L19" s="9"/>
    </row>
    <row r="20" spans="1:12" s="3" customFormat="1" x14ac:dyDescent="0.2">
      <c r="A20" s="2" t="s">
        <v>17</v>
      </c>
      <c r="B20" s="2"/>
      <c r="L20" s="9"/>
    </row>
    <row r="21" spans="1:12" s="3" customFormat="1" x14ac:dyDescent="0.2">
      <c r="A21" s="2" t="s">
        <v>18</v>
      </c>
      <c r="B21" s="2"/>
      <c r="L21" s="9"/>
    </row>
    <row r="22" spans="1:12" s="3" customFormat="1" x14ac:dyDescent="0.2">
      <c r="A22" s="33" t="s">
        <v>19</v>
      </c>
      <c r="B22" s="33"/>
      <c r="L22" s="9"/>
    </row>
    <row r="23" spans="1:12" s="3" customFormat="1" x14ac:dyDescent="0.2">
      <c r="A23" s="33" t="s">
        <v>20</v>
      </c>
      <c r="B23" s="33"/>
      <c r="L23" s="9"/>
    </row>
    <row r="24" spans="1:12" s="3" customFormat="1" ht="15" x14ac:dyDescent="0.35">
      <c r="A24" s="2" t="s">
        <v>21</v>
      </c>
      <c r="B24" s="2"/>
      <c r="L24" s="11"/>
    </row>
    <row r="25" spans="1:12" s="3" customFormat="1" x14ac:dyDescent="0.2">
      <c r="A25" s="4" t="s">
        <v>10</v>
      </c>
      <c r="L25" s="12">
        <f>ROUND(SUM(L19:L24),0)</f>
        <v>0</v>
      </c>
    </row>
    <row r="26" spans="1:12" s="3" customFormat="1" x14ac:dyDescent="0.2">
      <c r="L26" s="9"/>
    </row>
    <row r="27" spans="1:12" s="3" customFormat="1" x14ac:dyDescent="0.2">
      <c r="L27" s="9"/>
    </row>
    <row r="28" spans="1:12" s="3" customFormat="1" x14ac:dyDescent="0.2">
      <c r="A28" s="3" t="s">
        <v>23</v>
      </c>
      <c r="L28" s="9">
        <f>L25+L15</f>
        <v>0</v>
      </c>
    </row>
    <row r="29" spans="1:12" s="3" customFormat="1" ht="15" x14ac:dyDescent="0.35">
      <c r="A29" s="13" t="s">
        <v>24</v>
      </c>
      <c r="B29" s="14">
        <v>0</v>
      </c>
      <c r="L29" s="11">
        <f>L28*B29</f>
        <v>0</v>
      </c>
    </row>
    <row r="30" spans="1:12" s="3" customFormat="1" x14ac:dyDescent="0.2">
      <c r="A30" s="4" t="s">
        <v>25</v>
      </c>
      <c r="L30" s="12">
        <f>ROUND(SUM(L28:L29),0)</f>
        <v>0</v>
      </c>
    </row>
    <row r="31" spans="1:12" s="3" customFormat="1" x14ac:dyDescent="0.2"/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F23" sqref="F23"/>
    </sheetView>
  </sheetViews>
  <sheetFormatPr defaultRowHeight="12.75" x14ac:dyDescent="0.2"/>
  <cols>
    <col min="1" max="1" width="25.85546875" style="15" customWidth="1"/>
    <col min="2" max="2" width="21.5703125" style="15" bestFit="1" customWidth="1"/>
    <col min="3" max="3" width="9.42578125" style="15" bestFit="1" customWidth="1"/>
    <col min="4" max="4" width="8.5703125" style="15" bestFit="1" customWidth="1"/>
    <col min="5" max="5" width="12.28515625" style="15" bestFit="1" customWidth="1"/>
    <col min="6" max="7" width="9" style="15" bestFit="1" customWidth="1"/>
    <col min="8" max="8" width="12.5703125" style="15" bestFit="1" customWidth="1"/>
    <col min="9" max="10" width="9" style="15" bestFit="1" customWidth="1"/>
    <col min="11" max="11" width="12.85546875" style="15" bestFit="1" customWidth="1"/>
    <col min="12" max="12" width="6.85546875" style="15" bestFit="1" customWidth="1"/>
    <col min="13" max="16384" width="9.140625" style="15"/>
  </cols>
  <sheetData>
    <row r="1" spans="1:14" s="3" customFormat="1" x14ac:dyDescent="0.2">
      <c r="A1" s="22" t="s">
        <v>40</v>
      </c>
      <c r="B1" s="2"/>
      <c r="C1" s="2"/>
    </row>
    <row r="2" spans="1:14" s="3" customFormat="1" x14ac:dyDescent="0.2">
      <c r="A2" s="4" t="s">
        <v>34</v>
      </c>
    </row>
    <row r="3" spans="1:14" s="3" customFormat="1" x14ac:dyDescent="0.2"/>
    <row r="4" spans="1:14" s="3" customFormat="1" x14ac:dyDescent="0.2">
      <c r="A4" s="4" t="s">
        <v>13</v>
      </c>
    </row>
    <row r="5" spans="1:14" s="3" customFormat="1" x14ac:dyDescent="0.2">
      <c r="A5" s="4" t="s">
        <v>26</v>
      </c>
    </row>
    <row r="6" spans="1:14" s="3" customFormat="1" x14ac:dyDescent="0.2">
      <c r="A6" s="4" t="s">
        <v>36</v>
      </c>
    </row>
    <row r="7" spans="1:14" s="3" customFormat="1" x14ac:dyDescent="0.2"/>
    <row r="8" spans="1:14" s="3" customFormat="1" x14ac:dyDescent="0.2">
      <c r="A8" s="32" t="s">
        <v>39</v>
      </c>
      <c r="B8" s="32"/>
      <c r="G8" s="30" t="s">
        <v>32</v>
      </c>
      <c r="I8" s="24">
        <v>0.26250000000000001</v>
      </c>
      <c r="J8" s="24">
        <v>0.26500000000000001</v>
      </c>
    </row>
    <row r="9" spans="1:14" s="3" customFormat="1" ht="38.25" x14ac:dyDescent="0.2">
      <c r="E9" s="1"/>
      <c r="F9" s="5" t="s">
        <v>43</v>
      </c>
      <c r="G9" s="5" t="s">
        <v>44</v>
      </c>
      <c r="I9" s="5" t="s">
        <v>43</v>
      </c>
      <c r="J9" s="5" t="s">
        <v>44</v>
      </c>
    </row>
    <row r="10" spans="1:14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  <c r="N10" s="7"/>
    </row>
    <row r="11" spans="1:14" s="3" customFormat="1" x14ac:dyDescent="0.2">
      <c r="B11" s="3" t="s">
        <v>11</v>
      </c>
      <c r="C11" s="26"/>
      <c r="D11" s="27">
        <f>C11*12</f>
        <v>0</v>
      </c>
      <c r="E11" s="28"/>
      <c r="F11" s="28">
        <f>E11*C11/12*2</f>
        <v>0</v>
      </c>
      <c r="G11" s="28">
        <f>E11*C11/12*10*1.03</f>
        <v>0</v>
      </c>
      <c r="H11" s="28">
        <f>ROUND(SUM(F11:G11),0)</f>
        <v>0</v>
      </c>
      <c r="I11" s="28">
        <f>F11*$I$8</f>
        <v>0</v>
      </c>
      <c r="J11" s="28">
        <f>G11*$J$8</f>
        <v>0</v>
      </c>
      <c r="K11" s="28">
        <f>ROUND(SUM(I11:J11),0)</f>
        <v>0</v>
      </c>
      <c r="L11" s="28">
        <f>ROUND(K11+H11,0)</f>
        <v>0</v>
      </c>
      <c r="M11" s="10"/>
    </row>
    <row r="12" spans="1:14" s="3" customFormat="1" x14ac:dyDescent="0.2">
      <c r="C12" s="26"/>
      <c r="D12" s="27">
        <f>C12*12</f>
        <v>0</v>
      </c>
      <c r="E12" s="28"/>
      <c r="F12" s="28">
        <f>E12*C12/12*2</f>
        <v>0</v>
      </c>
      <c r="G12" s="28">
        <f>E12*C12/12*10*1.03</f>
        <v>0</v>
      </c>
      <c r="H12" s="28">
        <f>ROUND(SUM(F12:G12),0)</f>
        <v>0</v>
      </c>
      <c r="I12" s="28">
        <f>F12*$I$8</f>
        <v>0</v>
      </c>
      <c r="J12" s="28">
        <f>G12*$J$8</f>
        <v>0</v>
      </c>
      <c r="K12" s="28">
        <f>ROUND(SUM(I12:J12),0)</f>
        <v>0</v>
      </c>
      <c r="L12" s="28">
        <f>ROUND(K12+H12,0)</f>
        <v>0</v>
      </c>
    </row>
    <row r="13" spans="1:14" s="3" customFormat="1" x14ac:dyDescent="0.2">
      <c r="C13" s="26"/>
      <c r="D13" s="27">
        <f>C13*12</f>
        <v>0</v>
      </c>
      <c r="E13" s="28"/>
      <c r="F13" s="28">
        <f>E13*C13/12*2</f>
        <v>0</v>
      </c>
      <c r="G13" s="28">
        <f>E13*C13/12*10*1.03</f>
        <v>0</v>
      </c>
      <c r="H13" s="28">
        <f>ROUND(SUM(F13:G13),0)</f>
        <v>0</v>
      </c>
      <c r="I13" s="28">
        <f>F13*$I$8</f>
        <v>0</v>
      </c>
      <c r="J13" s="28">
        <f>G13*$J$8</f>
        <v>0</v>
      </c>
      <c r="K13" s="28">
        <f>ROUND(SUM(I13:J13),0)</f>
        <v>0</v>
      </c>
      <c r="L13" s="28">
        <f>ROUND(K13+H13,0)</f>
        <v>0</v>
      </c>
    </row>
    <row r="14" spans="1:14" s="3" customFormat="1" ht="15" x14ac:dyDescent="0.35">
      <c r="C14" s="26"/>
      <c r="D14" s="27">
        <f>C14*12</f>
        <v>0</v>
      </c>
      <c r="E14" s="28"/>
      <c r="F14" s="28">
        <f>E14*C14/12*2</f>
        <v>0</v>
      </c>
      <c r="G14" s="28">
        <f>E14*C14/12*10*1.03</f>
        <v>0</v>
      </c>
      <c r="H14" s="19">
        <f>ROUND(SUM(F14:G14),0)</f>
        <v>0</v>
      </c>
      <c r="I14" s="28">
        <f>F14*$I$8</f>
        <v>0</v>
      </c>
      <c r="J14" s="28">
        <f>G14*$J$8</f>
        <v>0</v>
      </c>
      <c r="K14" s="19">
        <f>ROUND(SUM(I14:J14),0)</f>
        <v>0</v>
      </c>
      <c r="L14" s="19">
        <f>ROUND(K14+H14,0)</f>
        <v>0</v>
      </c>
    </row>
    <row r="15" spans="1:14" s="3" customFormat="1" x14ac:dyDescent="0.2">
      <c r="A15" s="4" t="s">
        <v>10</v>
      </c>
      <c r="E15" s="9"/>
      <c r="F15" s="9"/>
      <c r="G15" s="9"/>
      <c r="H15" s="12">
        <f>SUM(H11:H14)</f>
        <v>0</v>
      </c>
      <c r="I15" s="9"/>
      <c r="J15" s="9"/>
      <c r="K15" s="12">
        <f>SUM(K11:K14)</f>
        <v>0</v>
      </c>
      <c r="L15" s="12">
        <f>SUM(L11:L14)</f>
        <v>0</v>
      </c>
    </row>
    <row r="16" spans="1:14" s="3" customFormat="1" x14ac:dyDescent="0.2"/>
    <row r="17" spans="1:12" s="3" customFormat="1" x14ac:dyDescent="0.2"/>
    <row r="18" spans="1:12" s="3" customFormat="1" ht="15" x14ac:dyDescent="0.35">
      <c r="A18" s="6" t="s">
        <v>15</v>
      </c>
    </row>
    <row r="19" spans="1:12" s="3" customFormat="1" x14ac:dyDescent="0.2">
      <c r="A19" s="2" t="s">
        <v>16</v>
      </c>
      <c r="B19" s="2"/>
      <c r="L19" s="9"/>
    </row>
    <row r="20" spans="1:12" s="3" customFormat="1" x14ac:dyDescent="0.2">
      <c r="A20" s="2" t="s">
        <v>17</v>
      </c>
      <c r="B20" s="2"/>
      <c r="L20" s="9"/>
    </row>
    <row r="21" spans="1:12" s="3" customFormat="1" x14ac:dyDescent="0.2">
      <c r="A21" s="2" t="s">
        <v>18</v>
      </c>
      <c r="B21" s="2"/>
      <c r="L21" s="9"/>
    </row>
    <row r="22" spans="1:12" s="3" customFormat="1" x14ac:dyDescent="0.2">
      <c r="A22" s="33" t="s">
        <v>19</v>
      </c>
      <c r="B22" s="33"/>
      <c r="L22" s="9"/>
    </row>
    <row r="23" spans="1:12" s="3" customFormat="1" x14ac:dyDescent="0.2">
      <c r="A23" s="33" t="s">
        <v>20</v>
      </c>
      <c r="B23" s="33"/>
      <c r="L23" s="9"/>
    </row>
    <row r="24" spans="1:12" s="3" customFormat="1" ht="15" x14ac:dyDescent="0.35">
      <c r="A24" s="2" t="s">
        <v>21</v>
      </c>
      <c r="B24" s="2"/>
      <c r="L24" s="11"/>
    </row>
    <row r="25" spans="1:12" s="3" customFormat="1" x14ac:dyDescent="0.2">
      <c r="A25" s="4" t="s">
        <v>10</v>
      </c>
      <c r="L25" s="12">
        <f>ROUND(SUM(L19:L24),0)</f>
        <v>0</v>
      </c>
    </row>
    <row r="26" spans="1:12" s="3" customFormat="1" x14ac:dyDescent="0.2">
      <c r="L26" s="9"/>
    </row>
    <row r="27" spans="1:12" s="3" customFormat="1" x14ac:dyDescent="0.2">
      <c r="L27" s="9"/>
    </row>
    <row r="28" spans="1:12" s="3" customFormat="1" x14ac:dyDescent="0.2">
      <c r="A28" s="3" t="s">
        <v>23</v>
      </c>
      <c r="L28" s="9">
        <f>L25+L15</f>
        <v>0</v>
      </c>
    </row>
    <row r="29" spans="1:12" s="3" customFormat="1" ht="15" x14ac:dyDescent="0.35">
      <c r="A29" s="13" t="s">
        <v>24</v>
      </c>
      <c r="B29" s="14">
        <v>0</v>
      </c>
      <c r="L29" s="11">
        <f>L28*B29</f>
        <v>0</v>
      </c>
    </row>
    <row r="30" spans="1:12" s="3" customFormat="1" x14ac:dyDescent="0.2">
      <c r="A30" s="4" t="s">
        <v>25</v>
      </c>
      <c r="L30" s="12">
        <f>ROUND(SUM(L28:L29),0)</f>
        <v>0</v>
      </c>
    </row>
    <row r="31" spans="1:12" s="3" customFormat="1" x14ac:dyDescent="0.2"/>
  </sheetData>
  <mergeCells count="3">
    <mergeCell ref="A8:B8"/>
    <mergeCell ref="A22:B22"/>
    <mergeCell ref="A23:B23"/>
  </mergeCell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B29" sqref="B29"/>
    </sheetView>
  </sheetViews>
  <sheetFormatPr defaultColWidth="9.28515625" defaultRowHeight="12.75" x14ac:dyDescent="0.2"/>
  <cols>
    <col min="1" max="1" width="25" style="15" customWidth="1"/>
    <col min="2" max="2" width="21.5703125" style="15" bestFit="1" customWidth="1"/>
    <col min="3" max="3" width="9.42578125" style="15" bestFit="1" customWidth="1"/>
    <col min="4" max="4" width="8.5703125" style="15" bestFit="1" customWidth="1"/>
    <col min="5" max="5" width="12.28515625" style="15" bestFit="1" customWidth="1"/>
    <col min="6" max="7" width="9.5703125" style="15" bestFit="1" customWidth="1"/>
    <col min="8" max="8" width="12.5703125" style="15" bestFit="1" customWidth="1"/>
    <col min="9" max="10" width="9.5703125" style="15" bestFit="1" customWidth="1"/>
    <col min="11" max="11" width="12.85546875" style="15" bestFit="1" customWidth="1"/>
    <col min="12" max="12" width="6.85546875" style="15" bestFit="1" customWidth="1"/>
    <col min="13" max="16384" width="9.28515625" style="15"/>
  </cols>
  <sheetData>
    <row r="1" spans="1:12" s="3" customFormat="1" x14ac:dyDescent="0.2">
      <c r="A1" s="22" t="s">
        <v>40</v>
      </c>
      <c r="B1" s="2"/>
      <c r="C1" s="2"/>
    </row>
    <row r="2" spans="1:12" s="3" customFormat="1" x14ac:dyDescent="0.2">
      <c r="A2" s="4" t="s">
        <v>33</v>
      </c>
    </row>
    <row r="3" spans="1:12" s="3" customFormat="1" x14ac:dyDescent="0.2"/>
    <row r="4" spans="1:12" s="3" customFormat="1" x14ac:dyDescent="0.2">
      <c r="A4" s="4" t="s">
        <v>13</v>
      </c>
    </row>
    <row r="5" spans="1:12" s="3" customFormat="1" x14ac:dyDescent="0.2">
      <c r="A5" s="4" t="s">
        <v>26</v>
      </c>
    </row>
    <row r="6" spans="1:12" s="3" customFormat="1" x14ac:dyDescent="0.2">
      <c r="A6" s="4" t="s">
        <v>36</v>
      </c>
    </row>
    <row r="7" spans="1:12" s="3" customFormat="1" x14ac:dyDescent="0.2"/>
    <row r="8" spans="1:12" s="3" customFormat="1" x14ac:dyDescent="0.2">
      <c r="A8" s="32" t="s">
        <v>39</v>
      </c>
      <c r="B8" s="32"/>
      <c r="G8" s="30" t="s">
        <v>32</v>
      </c>
      <c r="I8" s="24">
        <v>0.27500000000000002</v>
      </c>
      <c r="J8" s="24">
        <v>0.27500000000000002</v>
      </c>
    </row>
    <row r="9" spans="1:12" s="3" customFormat="1" ht="28.5" customHeight="1" x14ac:dyDescent="0.2">
      <c r="E9" s="1"/>
      <c r="F9" s="5" t="s">
        <v>43</v>
      </c>
      <c r="G9" s="5" t="s">
        <v>44</v>
      </c>
      <c r="I9" s="5" t="s">
        <v>43</v>
      </c>
      <c r="J9" s="5" t="s">
        <v>44</v>
      </c>
    </row>
    <row r="10" spans="1:12" s="6" customFormat="1" ht="15" x14ac:dyDescent="0.35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3" customFormat="1" x14ac:dyDescent="0.2">
      <c r="B11" s="3" t="s">
        <v>11</v>
      </c>
      <c r="C11" s="8"/>
      <c r="D11" s="3">
        <f>C11*12</f>
        <v>0</v>
      </c>
      <c r="E11" s="9"/>
      <c r="F11" s="9">
        <f>E11*C11/12*3</f>
        <v>0</v>
      </c>
      <c r="G11" s="9">
        <f>E11*C11/12*9*1.03</f>
        <v>0</v>
      </c>
      <c r="H11" s="9">
        <f>ROUND(SUM(F11:G11),0)</f>
        <v>0</v>
      </c>
      <c r="I11" s="9">
        <f>F11*$I$8</f>
        <v>0</v>
      </c>
      <c r="J11" s="9">
        <f>G11*$J$8</f>
        <v>0</v>
      </c>
      <c r="K11" s="9">
        <f>ROUND(SUM(I11:J11),0)</f>
        <v>0</v>
      </c>
      <c r="L11" s="9">
        <f>ROUND(K11+H11,0)</f>
        <v>0</v>
      </c>
    </row>
    <row r="12" spans="1:12" s="3" customFormat="1" x14ac:dyDescent="0.2">
      <c r="C12" s="8"/>
      <c r="D12" s="3">
        <f>C12*12</f>
        <v>0</v>
      </c>
      <c r="E12" s="9"/>
      <c r="F12" s="9">
        <f>E12*C12/12*2</f>
        <v>0</v>
      </c>
      <c r="G12" s="9">
        <f>E12*C12/12*10*1.03</f>
        <v>0</v>
      </c>
      <c r="H12" s="9">
        <f>ROUND(SUM(F12:G12),0)</f>
        <v>0</v>
      </c>
      <c r="I12" s="9">
        <f>F12*$I$8</f>
        <v>0</v>
      </c>
      <c r="J12" s="9">
        <f>G12*$J$8</f>
        <v>0</v>
      </c>
      <c r="K12" s="9">
        <f>ROUND(SUM(I12:J12),0)</f>
        <v>0</v>
      </c>
      <c r="L12" s="9">
        <f>ROUND(K12+H12,0)</f>
        <v>0</v>
      </c>
    </row>
    <row r="13" spans="1:12" s="3" customFormat="1" x14ac:dyDescent="0.2">
      <c r="C13" s="8"/>
      <c r="D13" s="3">
        <f>C13*12</f>
        <v>0</v>
      </c>
      <c r="E13" s="9"/>
      <c r="F13" s="9">
        <f>E13*C13/12*2</f>
        <v>0</v>
      </c>
      <c r="G13" s="9">
        <f>E13*C13/12*10*1.03</f>
        <v>0</v>
      </c>
      <c r="H13" s="9">
        <f>ROUND(SUM(F13:G13),0)</f>
        <v>0</v>
      </c>
      <c r="I13" s="9">
        <f>F13*$I$8</f>
        <v>0</v>
      </c>
      <c r="J13" s="9">
        <f>G13*$J$8</f>
        <v>0</v>
      </c>
      <c r="K13" s="9">
        <f>ROUND(SUM(I13:J13),0)</f>
        <v>0</v>
      </c>
      <c r="L13" s="9">
        <f>ROUND(K13+H13,0)</f>
        <v>0</v>
      </c>
    </row>
    <row r="14" spans="1:12" s="3" customFormat="1" ht="15" x14ac:dyDescent="0.35">
      <c r="C14" s="8"/>
      <c r="D14" s="3">
        <f>C14*12</f>
        <v>0</v>
      </c>
      <c r="E14" s="9"/>
      <c r="F14" s="9">
        <f>E14*C14/12*2</f>
        <v>0</v>
      </c>
      <c r="G14" s="9">
        <f>E14*C14/12*10*1.03</f>
        <v>0</v>
      </c>
      <c r="H14" s="11">
        <f>ROUND(SUM(F14:G14),0)</f>
        <v>0</v>
      </c>
      <c r="I14" s="9">
        <f>F14*$I$8</f>
        <v>0</v>
      </c>
      <c r="J14" s="9">
        <f>G14*$J$8</f>
        <v>0</v>
      </c>
      <c r="K14" s="11">
        <f>ROUND(SUM(I14:J14),0)</f>
        <v>0</v>
      </c>
      <c r="L14" s="11">
        <f>ROUND(K14+H14,0)</f>
        <v>0</v>
      </c>
    </row>
    <row r="15" spans="1:12" s="3" customFormat="1" x14ac:dyDescent="0.2">
      <c r="A15" s="4" t="s">
        <v>10</v>
      </c>
      <c r="E15" s="9"/>
      <c r="F15" s="9"/>
      <c r="G15" s="9"/>
      <c r="H15" s="12">
        <f>SUM(H11:H14)</f>
        <v>0</v>
      </c>
      <c r="I15" s="9"/>
      <c r="J15" s="9"/>
      <c r="K15" s="12">
        <f>SUM(K11:K14)</f>
        <v>0</v>
      </c>
      <c r="L15" s="12">
        <f>SUM(L11:L14)</f>
        <v>0</v>
      </c>
    </row>
    <row r="16" spans="1:12" s="3" customFormat="1" x14ac:dyDescent="0.2"/>
    <row r="17" spans="1:12" s="3" customFormat="1" x14ac:dyDescent="0.2"/>
    <row r="18" spans="1:12" s="3" customFormat="1" ht="15" x14ac:dyDescent="0.35">
      <c r="A18" s="6" t="s">
        <v>15</v>
      </c>
    </row>
    <row r="19" spans="1:12" s="3" customFormat="1" x14ac:dyDescent="0.2">
      <c r="A19" s="2" t="s">
        <v>16</v>
      </c>
      <c r="B19" s="2"/>
      <c r="L19" s="9"/>
    </row>
    <row r="20" spans="1:12" s="3" customFormat="1" x14ac:dyDescent="0.2">
      <c r="A20" s="2" t="s">
        <v>17</v>
      </c>
      <c r="B20" s="2"/>
      <c r="L20" s="9"/>
    </row>
    <row r="21" spans="1:12" s="3" customFormat="1" x14ac:dyDescent="0.2">
      <c r="A21" s="2" t="s">
        <v>18</v>
      </c>
      <c r="B21" s="2"/>
      <c r="L21" s="9"/>
    </row>
    <row r="22" spans="1:12" s="3" customFormat="1" x14ac:dyDescent="0.2">
      <c r="A22" s="33" t="s">
        <v>19</v>
      </c>
      <c r="B22" s="33"/>
      <c r="L22" s="9"/>
    </row>
    <row r="23" spans="1:12" s="3" customFormat="1" x14ac:dyDescent="0.2">
      <c r="A23" s="33" t="s">
        <v>20</v>
      </c>
      <c r="B23" s="33"/>
      <c r="L23" s="9"/>
    </row>
    <row r="24" spans="1:12" s="3" customFormat="1" ht="15" x14ac:dyDescent="0.35">
      <c r="A24" s="2" t="s">
        <v>21</v>
      </c>
      <c r="B24" s="2"/>
      <c r="L24" s="11"/>
    </row>
    <row r="25" spans="1:12" s="3" customFormat="1" x14ac:dyDescent="0.2">
      <c r="A25" s="4" t="s">
        <v>10</v>
      </c>
      <c r="L25" s="12">
        <f>ROUND(SUM(L19:L24),0)</f>
        <v>0</v>
      </c>
    </row>
    <row r="26" spans="1:12" s="3" customFormat="1" x14ac:dyDescent="0.2">
      <c r="L26" s="9"/>
    </row>
    <row r="27" spans="1:12" s="3" customFormat="1" x14ac:dyDescent="0.2">
      <c r="L27" s="9"/>
    </row>
    <row r="28" spans="1:12" s="3" customFormat="1" x14ac:dyDescent="0.2">
      <c r="A28" s="3" t="s">
        <v>23</v>
      </c>
      <c r="L28" s="9">
        <f>L25+L15</f>
        <v>0</v>
      </c>
    </row>
    <row r="29" spans="1:12" s="3" customFormat="1" ht="15" x14ac:dyDescent="0.35">
      <c r="A29" s="13" t="s">
        <v>24</v>
      </c>
      <c r="B29" s="14">
        <v>0</v>
      </c>
      <c r="L29" s="11">
        <f>L28*B29</f>
        <v>0</v>
      </c>
    </row>
    <row r="30" spans="1:12" s="3" customFormat="1" x14ac:dyDescent="0.2">
      <c r="A30" s="4" t="s">
        <v>25</v>
      </c>
      <c r="L30" s="12">
        <f>ROUND(SUM(L28:L29),0)</f>
        <v>0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CHOA Consortium</vt:lpstr>
      <vt:lpstr>Emory Consortium</vt:lpstr>
      <vt:lpstr>Consortium #3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2017-01-03T18:21:30Z</cp:lastPrinted>
  <dcterms:created xsi:type="dcterms:W3CDTF">2011-10-03T14:50:52Z</dcterms:created>
  <dcterms:modified xsi:type="dcterms:W3CDTF">2017-12-06T21:55:47Z</dcterms:modified>
</cp:coreProperties>
</file>